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lesitem expor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<sst xmlns="http://schemas.openxmlformats.org/spreadsheetml/2006/main" count="469" uniqueCount="263">
  <si>
    <t xml:space="preserve">URL</t>
  </si>
  <si>
    <t xml:space="preserve">SDI ID</t>
  </si>
  <si>
    <t xml:space="preserve">Manufacturer</t>
  </si>
  <si>
    <t xml:space="preserve">Model</t>
  </si>
  <si>
    <t xml:space="preserve">Description</t>
  </si>
  <si>
    <t xml:space="preserve">Version</t>
  </si>
  <si>
    <t xml:space="preserve">Condition</t>
  </si>
  <si>
    <t xml:space="preserve">Vintage</t>
  </si>
  <si>
    <t xml:space="preserve">106418</t>
  </si>
  <si>
    <t xml:space="preserve">Alessi</t>
  </si>
  <si>
    <t xml:space="preserve">REL-4100A</t>
  </si>
  <si>
    <t xml:space="preserve">Manual Prober </t>
  </si>
  <si>
    <t xml:space="preserve">150 mm/200 mm</t>
  </si>
  <si>
    <t xml:space="preserve">good</t>
  </si>
  <si>
    <t xml:space="preserve">106419</t>
  </si>
  <si>
    <t xml:space="preserve">AMERIMADE</t>
  </si>
  <si>
    <t xml:space="preserve">6ft-fh-ss</t>
  </si>
  <si>
    <t xml:space="preserve">RESIST STRIP MANUAL WET BENCH</t>
  </si>
  <si>
    <t xml:space="preserve">106427</t>
  </si>
  <si>
    <t xml:space="preserve">Blue M</t>
  </si>
  <si>
    <t xml:space="preserve">CC-13-C-P-B</t>
  </si>
  <si>
    <t xml:space="preserve">Blue M CC-13-C-P-B</t>
  </si>
  <si>
    <t xml:space="preserve">106429</t>
  </si>
  <si>
    <t xml:space="preserve">DCC -1406-E-MP550</t>
  </si>
  <si>
    <t xml:space="preserve">Blue M Oven</t>
  </si>
  <si>
    <t xml:space="preserve">excellent</t>
  </si>
  <si>
    <t xml:space="preserve">106430</t>
  </si>
  <si>
    <t xml:space="preserve">DCC 1406 E MP550</t>
  </si>
  <si>
    <t xml:space="preserve">106431</t>
  </si>
  <si>
    <t xml:space="preserve">DCC-1406-B-MP550</t>
  </si>
  <si>
    <t xml:space="preserve">Facilities</t>
  </si>
  <si>
    <t xml:space="preserve">108644</t>
  </si>
  <si>
    <t xml:space="preserve">Buehler</t>
  </si>
  <si>
    <t xml:space="preserve">Ecomet 6</t>
  </si>
  <si>
    <t xml:space="preserve">Variable speed benchtop grinder</t>
  </si>
  <si>
    <t xml:space="preserve">106521</t>
  </si>
  <si>
    <t xml:space="preserve">Custom</t>
  </si>
  <si>
    <t xml:space="preserve">Polypropylene 3 ft Bench</t>
  </si>
  <si>
    <t xml:space="preserve">3ft Develop Hood Positive Resist Batch </t>
  </si>
  <si>
    <t xml:space="preserve">106440</t>
  </si>
  <si>
    <t xml:space="preserve">CUSTOM</t>
  </si>
  <si>
    <t xml:space="preserve">Granite Table and Drop Gauge used for post-grinding wafer thickness measurement</t>
  </si>
  <si>
    <t xml:space="preserve">108642</t>
  </si>
  <si>
    <t xml:space="preserve">Dage</t>
  </si>
  <si>
    <t xml:space="preserve">4000</t>
  </si>
  <si>
    <t xml:space="preserve">Bond Pull tester</t>
  </si>
  <si>
    <t xml:space="preserve">Assembly</t>
  </si>
  <si>
    <t xml:space="preserve">106447</t>
  </si>
  <si>
    <t xml:space="preserve">DAGE 4000 SHEAR TESTER</t>
  </si>
  <si>
    <t xml:space="preserve">106448</t>
  </si>
  <si>
    <t xml:space="preserve">OPS DAGE 4000 SHEAR TESTER w/computer</t>
  </si>
  <si>
    <t xml:space="preserve">106482</t>
  </si>
  <si>
    <t xml:space="preserve">Datacon</t>
  </si>
  <si>
    <t xml:space="preserve">CS1250</t>
  </si>
  <si>
    <t xml:space="preserve">Die Pick and Sort to tape reel</t>
  </si>
  <si>
    <t xml:space="preserve">150 mm/200 mm/300 MM</t>
  </si>
  <si>
    <t xml:space="preserve">106449</t>
  </si>
  <si>
    <t xml:space="preserve">DEK</t>
  </si>
  <si>
    <t xml:space="preserve">Horizon 03iX - Model 710</t>
  </si>
  <si>
    <t xml:space="preserve">Solder / Paste Print Machine</t>
  </si>
  <si>
    <t xml:space="preserve">SMT</t>
  </si>
  <si>
    <t xml:space="preserve">106450</t>
  </si>
  <si>
    <t xml:space="preserve">Delta</t>
  </si>
  <si>
    <t xml:space="preserve">4CJ</t>
  </si>
  <si>
    <t xml:space="preserve">Photoresist Coater</t>
  </si>
  <si>
    <t xml:space="preserve">poor</t>
  </si>
  <si>
    <t xml:space="preserve">106451</t>
  </si>
  <si>
    <t xml:space="preserve">5AQ</t>
  </si>
  <si>
    <t xml:space="preserve">Positive Photoresist Developer</t>
  </si>
  <si>
    <t xml:space="preserve">200 mm</t>
  </si>
  <si>
    <t xml:space="preserve">106454</t>
  </si>
  <si>
    <t xml:space="preserve">6CV</t>
  </si>
  <si>
    <t xml:space="preserve">Photoresist Developer</t>
  </si>
  <si>
    <t xml:space="preserve">106456</t>
  </si>
  <si>
    <t xml:space="preserve">DI Wafer Cleaner</t>
  </si>
  <si>
    <t xml:space="preserve">106458</t>
  </si>
  <si>
    <t xml:space="preserve">DI Wafer Cleaner </t>
  </si>
  <si>
    <t xml:space="preserve">106461</t>
  </si>
  <si>
    <t xml:space="preserve">Disco</t>
  </si>
  <si>
    <t xml:space="preserve">DFD6361</t>
  </si>
  <si>
    <t xml:space="preserve">DICING SAW</t>
  </si>
  <si>
    <t xml:space="preserve">106462</t>
  </si>
  <si>
    <t xml:space="preserve">DFD6362</t>
  </si>
  <si>
    <t xml:space="preserve">106463</t>
  </si>
  <si>
    <t xml:space="preserve">DFD651</t>
  </si>
  <si>
    <t xml:space="preserve">8" Dual Spindle Automated DICING Saw</t>
  </si>
  <si>
    <t xml:space="preserve">106464</t>
  </si>
  <si>
    <t xml:space="preserve">106466</t>
  </si>
  <si>
    <t xml:space="preserve">ECI</t>
  </si>
  <si>
    <t xml:space="preserve">QL-10-EX</t>
  </si>
  <si>
    <t xml:space="preserve">PLATING BATH ANALYSER</t>
  </si>
  <si>
    <t xml:space="preserve">106467</t>
  </si>
  <si>
    <t xml:space="preserve">EO Technic</t>
  </si>
  <si>
    <t xml:space="preserve">CSM-2000</t>
  </si>
  <si>
    <t xml:space="preserve">CHIP SCALE LASER MARKER</t>
  </si>
  <si>
    <t xml:space="preserve">108641</t>
  </si>
  <si>
    <t xml:space="preserve">EO TECHNICS</t>
  </si>
  <si>
    <t xml:space="preserve">CSM 2000</t>
  </si>
  <si>
    <t xml:space="preserve">Chip scale laser wafer marker</t>
  </si>
  <si>
    <t xml:space="preserve">106469</t>
  </si>
  <si>
    <t xml:space="preserve">EO Technics</t>
  </si>
  <si>
    <t xml:space="preserve">CSM2000</t>
  </si>
  <si>
    <t xml:space="preserve">106470</t>
  </si>
  <si>
    <t xml:space="preserve">106475</t>
  </si>
  <si>
    <t xml:space="preserve">Furukawa</t>
  </si>
  <si>
    <t xml:space="preserve">UVW-102M</t>
  </si>
  <si>
    <t xml:space="preserve">FURUKAWA UV-102 SEMI AUTO UV CURE SYSTEM</t>
  </si>
  <si>
    <t xml:space="preserve">N/A</t>
  </si>
  <si>
    <t xml:space="preserve">106476</t>
  </si>
  <si>
    <t xml:space="preserve">GPD</t>
  </si>
  <si>
    <t xml:space="preserve">PBFT856VS</t>
  </si>
  <si>
    <t xml:space="preserve">Pull Force Tester</t>
  </si>
  <si>
    <t xml:space="preserve">106479</t>
  </si>
  <si>
    <t xml:space="preserve">Highmax</t>
  </si>
  <si>
    <t xml:space="preserve">HIGHMAX UV-200 </t>
  </si>
  <si>
    <t xml:space="preserve">Highmax UV-200 Curing System</t>
  </si>
  <si>
    <t xml:space="preserve">106504</t>
  </si>
  <si>
    <t xml:space="preserve">Irvine Optical</t>
  </si>
  <si>
    <t xml:space="preserve">Auto Wafer Loader Microscope Inspection</t>
  </si>
  <si>
    <t xml:space="preserve">WAFER INSPECTION MICROSCOPE WITH AUTOLOADER</t>
  </si>
  <si>
    <t xml:space="preserve">106481</t>
  </si>
  <si>
    <t xml:space="preserve">KLA Tencor</t>
  </si>
  <si>
    <t xml:space="preserve">AIT I</t>
  </si>
  <si>
    <t xml:space="preserve">Patterned Surface Inspection System </t>
  </si>
  <si>
    <t xml:space="preserve">106484</t>
  </si>
  <si>
    <t xml:space="preserve">Laurier</t>
  </si>
  <si>
    <t xml:space="preserve">DS-7000T/R</t>
  </si>
  <si>
    <t xml:space="preserve">Die Pick and Sort</t>
  </si>
  <si>
    <t xml:space="preserve">106485</t>
  </si>
  <si>
    <t xml:space="preserve">Leica</t>
  </si>
  <si>
    <t xml:space="preserve">LEICA INM20</t>
  </si>
  <si>
    <t xml:space="preserve">Microscope inspection station</t>
  </si>
  <si>
    <t xml:space="preserve">106486</t>
  </si>
  <si>
    <t xml:space="preserve">Lintec</t>
  </si>
  <si>
    <t xml:space="preserve">RAD-2000F / 8</t>
  </si>
  <si>
    <t xml:space="preserve">LINTEC UV CURE TOOL</t>
  </si>
  <si>
    <t xml:space="preserve">106487</t>
  </si>
  <si>
    <t xml:space="preserve">RAD-2500</t>
  </si>
  <si>
    <t xml:space="preserve">Lintec Wafter Mounter RAD2500</t>
  </si>
  <si>
    <t xml:space="preserve">106488</t>
  </si>
  <si>
    <t xml:space="preserve">RAD-2500M/8</t>
  </si>
  <si>
    <t xml:space="preserve">Wafer mounter</t>
  </si>
  <si>
    <t xml:space="preserve">106492</t>
  </si>
  <si>
    <t xml:space="preserve">MEI</t>
  </si>
  <si>
    <t xml:space="preserve">MEI Cassette Cleaner</t>
  </si>
  <si>
    <t xml:space="preserve">106496</t>
  </si>
  <si>
    <t xml:space="preserve">Milara </t>
  </si>
  <si>
    <t xml:space="preserve">Milara MTW-1</t>
  </si>
  <si>
    <t xml:space="preserve">Milara MiniTouch MTW-1 Wafer Screen Printer</t>
  </si>
  <si>
    <t xml:space="preserve">106495</t>
  </si>
  <si>
    <t xml:space="preserve">106497</t>
  </si>
  <si>
    <t xml:space="preserve">Muhlbauer</t>
  </si>
  <si>
    <t xml:space="preserve">DS 10000</t>
  </si>
  <si>
    <t xml:space="preserve">DSD HIGH SPEED TAPE AND REEL SYSTEM</t>
  </si>
  <si>
    <t xml:space="preserve">ASSEMBLY</t>
  </si>
  <si>
    <t xml:space="preserve">106498</t>
  </si>
  <si>
    <t xml:space="preserve">Muhlbauer DS10000</t>
  </si>
  <si>
    <t xml:space="preserve">106503</t>
  </si>
  <si>
    <t xml:space="preserve">Nikon</t>
  </si>
  <si>
    <t xml:space="preserve">Auto Wafer Loader for Microscope Inspection</t>
  </si>
  <si>
    <t xml:space="preserve">WAFER INSPECTION MICROSCOPE</t>
  </si>
  <si>
    <t xml:space="preserve">106511</t>
  </si>
  <si>
    <t xml:space="preserve">SMZ </t>
  </si>
  <si>
    <t xml:space="preserve">Boom Microscope with Schott Illuminator, on stand, with flat base plate</t>
  </si>
  <si>
    <t xml:space="preserve">108643</t>
  </si>
  <si>
    <t xml:space="preserve">Eclipse L200</t>
  </si>
  <si>
    <t xml:space="preserve">Wafer Inspection Microscope</t>
  </si>
  <si>
    <t xml:space="preserve">106513</t>
  </si>
  <si>
    <t xml:space="preserve">OAI</t>
  </si>
  <si>
    <t xml:space="preserve">OI Analytical Model 1088 </t>
  </si>
  <si>
    <t xml:space="preserve">106420</t>
  </si>
  <si>
    <t xml:space="preserve">Rudolph</t>
  </si>
  <si>
    <t xml:space="preserve">NSX 115</t>
  </si>
  <si>
    <t xml:space="preserve">Automated Defect Inspection</t>
  </si>
  <si>
    <t xml:space="preserve">106421</t>
  </si>
  <si>
    <t xml:space="preserve">NSX 95</t>
  </si>
  <si>
    <t xml:space="preserve">Automated Macro Defect Inspection </t>
  </si>
  <si>
    <t xml:space="preserve">106422</t>
  </si>
  <si>
    <t xml:space="preserve">NSX-105</t>
  </si>
  <si>
    <t xml:space="preserve">Automated Defect Inspection </t>
  </si>
  <si>
    <t xml:space="preserve">106423</t>
  </si>
  <si>
    <t xml:space="preserve">NSX-105d1</t>
  </si>
  <si>
    <t xml:space="preserve">106424</t>
  </si>
  <si>
    <t xml:space="preserve">NSX-95</t>
  </si>
  <si>
    <t xml:space="preserve">106425</t>
  </si>
  <si>
    <t xml:space="preserve">Manual Macro Wafer Defect Inspection</t>
  </si>
  <si>
    <t xml:space="preserve">106523</t>
  </si>
  <si>
    <t xml:space="preserve">S Cubed</t>
  </si>
  <si>
    <t xml:space="preserve">N/A </t>
  </si>
  <si>
    <t xml:space="preserve">S Cubed Spin Coat Bake System</t>
  </si>
  <si>
    <t xml:space="preserve">Clamshell</t>
  </si>
  <si>
    <t xml:space="preserve">106527</t>
  </si>
  <si>
    <t xml:space="preserve">Semitool</t>
  </si>
  <si>
    <t xml:space="preserve">SAT2081D2PCCU</t>
  </si>
  <si>
    <t xml:space="preserve">OEM SAT Spray Acid Etch Tool</t>
  </si>
  <si>
    <t xml:space="preserve">106528</t>
  </si>
  <si>
    <t xml:space="preserve">SST-C-221-280</t>
  </si>
  <si>
    <t xml:space="preserve">Semitool Spray Solvent</t>
  </si>
  <si>
    <t xml:space="preserve">150 mm / 200 mm</t>
  </si>
  <si>
    <t xml:space="preserve">106514</t>
  </si>
  <si>
    <t xml:space="preserve">SFI</t>
  </si>
  <si>
    <t xml:space="preserve">Endeavor 8600</t>
  </si>
  <si>
    <t xml:space="preserve">PVD cluster tool</t>
  </si>
  <si>
    <t xml:space="preserve">106515</t>
  </si>
  <si>
    <t xml:space="preserve">150 mm</t>
  </si>
  <si>
    <t xml:space="preserve">106516</t>
  </si>
  <si>
    <t xml:space="preserve">106517</t>
  </si>
  <si>
    <t xml:space="preserve">missing parts</t>
  </si>
  <si>
    <t xml:space="preserve">106533</t>
  </si>
  <si>
    <t xml:space="preserve">Sikama</t>
  </si>
  <si>
    <t xml:space="preserve">Falcon 8500</t>
  </si>
  <si>
    <t xml:space="preserve">REFLOW OVEN</t>
  </si>
  <si>
    <t xml:space="preserve">106535</t>
  </si>
  <si>
    <t xml:space="preserve">SUSS Microtec</t>
  </si>
  <si>
    <t xml:space="preserve">ACS200</t>
  </si>
  <si>
    <t xml:space="preserve">Automated Photoresist Coater</t>
  </si>
  <si>
    <t xml:space="preserve">106536</t>
  </si>
  <si>
    <t xml:space="preserve">106537</t>
  </si>
  <si>
    <t xml:space="preserve">ACS200 Classic</t>
  </si>
  <si>
    <t xml:space="preserve">106538</t>
  </si>
  <si>
    <t xml:space="preserve">106539</t>
  </si>
  <si>
    <t xml:space="preserve">ACS200 Plus</t>
  </si>
  <si>
    <t xml:space="preserve">106541</t>
  </si>
  <si>
    <t xml:space="preserve">MA200</t>
  </si>
  <si>
    <t xml:space="preserve">MASK ALIGNER</t>
  </si>
  <si>
    <t xml:space="preserve">106544</t>
  </si>
  <si>
    <t xml:space="preserve">Takatori</t>
  </si>
  <si>
    <t xml:space="preserve">ATM-1100E</t>
  </si>
  <si>
    <t xml:space="preserve">Film Laminator - Taping Machine</t>
  </si>
  <si>
    <t xml:space="preserve">106551</t>
  </si>
  <si>
    <t xml:space="preserve">TT Vision</t>
  </si>
  <si>
    <t xml:space="preserve">T-224X</t>
  </si>
  <si>
    <t xml:space="preserve">TT Vision - Post Tape Inspection</t>
  </si>
  <si>
    <t xml:space="preserve">106552</t>
  </si>
  <si>
    <t xml:space="preserve">Ultra Fab</t>
  </si>
  <si>
    <t xml:space="preserve">No Model Number</t>
  </si>
  <si>
    <t xml:space="preserve">4ft Poly Pro Wet Bench</t>
  </si>
  <si>
    <t xml:space="preserve">106553</t>
  </si>
  <si>
    <t xml:space="preserve">Ultratech</t>
  </si>
  <si>
    <t xml:space="preserve">4700</t>
  </si>
  <si>
    <t xml:space="preserve">Stepper</t>
  </si>
  <si>
    <t xml:space="preserve">106554</t>
  </si>
  <si>
    <t xml:space="preserve">6700</t>
  </si>
  <si>
    <t xml:space="preserve">106556</t>
  </si>
  <si>
    <t xml:space="preserve">Saturn Spectrum 3e</t>
  </si>
  <si>
    <t xml:space="preserve">GHI line stepper</t>
  </si>
  <si>
    <t xml:space="preserve">108640</t>
  </si>
  <si>
    <t xml:space="preserve">Saturn Spectrum 3</t>
  </si>
  <si>
    <t xml:space="preserve">106557</t>
  </si>
  <si>
    <t xml:space="preserve">Ultron</t>
  </si>
  <si>
    <t xml:space="preserve">UH108</t>
  </si>
  <si>
    <t xml:space="preserve">Ultron Tabletop Laminator</t>
  </si>
  <si>
    <t xml:space="preserve">106558</t>
  </si>
  <si>
    <t xml:space="preserve">106559</t>
  </si>
  <si>
    <t xml:space="preserve">UHI08-12</t>
  </si>
  <si>
    <t xml:space="preserve">200 mm / 300 MM</t>
  </si>
  <si>
    <t xml:space="preserve">106560</t>
  </si>
  <si>
    <t xml:space="preserve">V-Tek</t>
  </si>
  <si>
    <t xml:space="preserve">TM-330</t>
  </si>
  <si>
    <t xml:space="preserve">106563</t>
  </si>
  <si>
    <t xml:space="preserve">Veeco Wyko</t>
  </si>
  <si>
    <t xml:space="preserve">NT3300</t>
  </si>
  <si>
    <t xml:space="preserve">3D Bump Height (Veeco)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</si>
</sst>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\.MM\.YYYY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0"/>
    </font>
    <font>
      <sz val="8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5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7.36"/>
    <col collapsed="false" customWidth="true" hidden="false" outlineLevel="0" max="3" min="3" style="0" width="14.03"/>
    <col collapsed="false" customWidth="true" hidden="false" outlineLevel="0" max="4" min="4" style="0" width="33.48"/>
    <col collapsed="false" customWidth="true" hidden="false" outlineLevel="0" max="5" min="5" style="0" width="57.8"/>
    <col collapsed="false" customWidth="true" hidden="false" outlineLevel="0" max="6" min="6" style="0" width="12.37"/>
    <col collapsed="false" customWidth="true" hidden="false" outlineLevel="0" max="1001" min="7" style="0" width="9.05"/>
    <col collapsed="false" customWidth="false" hidden="false" outlineLevel="0" max="1025" min="1002" style="0" width="11.52"/>
  </cols>
  <sheetData>
    <row r="1" customFormat="false" ht="13.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5" hidden="false" customHeight="true" outlineLevel="0" collapsed="false">
      <c r="A2" s="2" t="str">
        <f aca="false">HYPERLINK("https://www.fabsurplus.com/sdi_catalog/salesItemDetails.do?id=106418")</f>
        <v>https://www.fabsurplus.com/sdi_catalog/salesItemDetails.do?id=106418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" t="n">
        <v>36678</v>
      </c>
    </row>
    <row r="3" customFormat="false" ht="13.5" hidden="false" customHeight="true" outlineLevel="0" collapsed="false">
      <c r="A3" s="4" t="str">
        <f aca="false">HYPERLINK("https://www.fabsurplus.com/sdi_catalog/salesItemDetails.do?id=106419")</f>
        <v>https://www.fabsurplus.com/sdi_catalog/salesItemDetails.do?id=106419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12</v>
      </c>
      <c r="G3" s="4" t="s">
        <v>13</v>
      </c>
      <c r="H3" s="4"/>
    </row>
    <row r="4" customFormat="false" ht="13.5" hidden="false" customHeight="true" outlineLevel="0" collapsed="false">
      <c r="A4" s="2" t="str">
        <f aca="false">HYPERLINK("https://www.fabsurplus.com/sdi_catalog/salesItemDetails.do?id=106427")</f>
        <v>https://www.fabsurplus.com/sdi_catalog/salesItemDetails.do?id=106427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12</v>
      </c>
      <c r="G4" s="2"/>
      <c r="H4" s="2"/>
    </row>
    <row r="5" customFormat="false" ht="13.5" hidden="false" customHeight="true" outlineLevel="0" collapsed="false">
      <c r="A5" s="4" t="str">
        <f aca="false">HYPERLINK("https://www.fabsurplus.com/sdi_catalog/salesItemDetails.do?id=106429")</f>
        <v>https://www.fabsurplus.com/sdi_catalog/salesItemDetails.do?id=106429</v>
      </c>
      <c r="B5" s="4" t="s">
        <v>22</v>
      </c>
      <c r="C5" s="4" t="s">
        <v>19</v>
      </c>
      <c r="D5" s="4" t="s">
        <v>23</v>
      </c>
      <c r="E5" s="4" t="s">
        <v>24</v>
      </c>
      <c r="F5" s="4" t="s">
        <v>12</v>
      </c>
      <c r="G5" s="4" t="s">
        <v>25</v>
      </c>
      <c r="H5" s="4"/>
    </row>
    <row r="6" customFormat="false" ht="13.5" hidden="false" customHeight="true" outlineLevel="0" collapsed="false">
      <c r="A6" s="2" t="str">
        <f aca="false">HYPERLINK("https://www.fabsurplus.com/sdi_catalog/salesItemDetails.do?id=106430")</f>
        <v>https://www.fabsurplus.com/sdi_catalog/salesItemDetails.do?id=106430</v>
      </c>
      <c r="B6" s="2" t="s">
        <v>26</v>
      </c>
      <c r="C6" s="2" t="s">
        <v>19</v>
      </c>
      <c r="D6" s="2" t="s">
        <v>27</v>
      </c>
      <c r="E6" s="2" t="s">
        <v>24</v>
      </c>
      <c r="F6" s="2" t="s">
        <v>12</v>
      </c>
      <c r="G6" s="2" t="s">
        <v>25</v>
      </c>
      <c r="H6" s="2"/>
    </row>
    <row r="7" customFormat="false" ht="13.5" hidden="false" customHeight="true" outlineLevel="0" collapsed="false">
      <c r="A7" s="4" t="str">
        <f aca="false">HYPERLINK("https://www.fabsurplus.com/sdi_catalog/salesItemDetails.do?id=106431")</f>
        <v>https://www.fabsurplus.com/sdi_catalog/salesItemDetails.do?id=106431</v>
      </c>
      <c r="B7" s="4" t="s">
        <v>28</v>
      </c>
      <c r="C7" s="4" t="s">
        <v>19</v>
      </c>
      <c r="D7" s="4" t="s">
        <v>29</v>
      </c>
      <c r="E7" s="4" t="s">
        <v>24</v>
      </c>
      <c r="F7" s="4" t="s">
        <v>30</v>
      </c>
      <c r="G7" s="4" t="s">
        <v>25</v>
      </c>
      <c r="H7" s="4"/>
    </row>
    <row r="8" customFormat="false" ht="13.5" hidden="false" customHeight="true" outlineLevel="0" collapsed="false">
      <c r="A8" s="2" t="str">
        <f aca="false">HYPERLINK("https://www.fabsurplus.com/sdi_catalog/salesItemDetails.do?id=108644")</f>
        <v>https://www.fabsurplus.com/sdi_catalog/salesItemDetails.do?id=108644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12</v>
      </c>
      <c r="G8" s="2" t="s">
        <v>13</v>
      </c>
      <c r="H8" s="3" t="n">
        <v>38869</v>
      </c>
    </row>
    <row r="9" customFormat="false" ht="13.5" hidden="false" customHeight="true" outlineLevel="0" collapsed="false">
      <c r="A9" s="4" t="str">
        <f aca="false">HYPERLINK("https://www.fabsurplus.com/sdi_catalog/salesItemDetails.do?id=106521")</f>
        <v>https://www.fabsurplus.com/sdi_catalog/salesItemDetails.do?id=106521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12</v>
      </c>
      <c r="G9" s="4" t="s">
        <v>13</v>
      </c>
      <c r="H9" s="4"/>
    </row>
    <row r="10" customFormat="false" ht="13.5" hidden="false" customHeight="true" outlineLevel="0" collapsed="false">
      <c r="A10" s="2" t="str">
        <f aca="false">HYPERLINK("https://www.fabsurplus.com/sdi_catalog/salesItemDetails.do?id=106440")</f>
        <v>https://www.fabsurplus.com/sdi_catalog/salesItemDetails.do?id=106440</v>
      </c>
      <c r="B10" s="2" t="s">
        <v>39</v>
      </c>
      <c r="C10" s="2" t="s">
        <v>40</v>
      </c>
      <c r="D10" s="2" t="s">
        <v>40</v>
      </c>
      <c r="E10" s="2" t="s">
        <v>41</v>
      </c>
      <c r="F10" s="2" t="s">
        <v>12</v>
      </c>
      <c r="G10" s="2" t="s">
        <v>25</v>
      </c>
      <c r="H10" s="2"/>
    </row>
    <row r="11" customFormat="false" ht="13.5" hidden="false" customHeight="true" outlineLevel="0" collapsed="false">
      <c r="A11" s="4" t="str">
        <f aca="false">HYPERLINK("https://www.fabsurplus.com/sdi_catalog/salesItemDetails.do?id=108642")</f>
        <v>https://www.fabsurplus.com/sdi_catalog/salesItemDetails.do?id=108642</v>
      </c>
      <c r="B11" s="4" t="s">
        <v>42</v>
      </c>
      <c r="C11" s="4" t="s">
        <v>43</v>
      </c>
      <c r="D11" s="4" t="s">
        <v>44</v>
      </c>
      <c r="E11" s="4" t="s">
        <v>45</v>
      </c>
      <c r="F11" s="4" t="s">
        <v>46</v>
      </c>
      <c r="G11" s="4" t="s">
        <v>13</v>
      </c>
      <c r="H11" s="5" t="n">
        <v>38869</v>
      </c>
    </row>
    <row r="12" customFormat="false" ht="13.5" hidden="false" customHeight="true" outlineLevel="0" collapsed="false">
      <c r="A12" s="2" t="str">
        <f aca="false">HYPERLINK("https://www.fabsurplus.com/sdi_catalog/salesItemDetails.do?id=106447")</f>
        <v>https://www.fabsurplus.com/sdi_catalog/salesItemDetails.do?id=106447</v>
      </c>
      <c r="B12" s="2" t="s">
        <v>47</v>
      </c>
      <c r="C12" s="2" t="s">
        <v>43</v>
      </c>
      <c r="D12" s="2" t="s">
        <v>44</v>
      </c>
      <c r="E12" s="2" t="s">
        <v>48</v>
      </c>
      <c r="F12" s="2" t="s">
        <v>12</v>
      </c>
      <c r="G12" s="2" t="s">
        <v>13</v>
      </c>
      <c r="H12" s="3" t="n">
        <v>36678</v>
      </c>
    </row>
    <row r="13" customFormat="false" ht="13.5" hidden="false" customHeight="true" outlineLevel="0" collapsed="false">
      <c r="A13" s="4" t="str">
        <f aca="false">HYPERLINK("https://www.fabsurplus.com/sdi_catalog/salesItemDetails.do?id=106448")</f>
        <v>https://www.fabsurplus.com/sdi_catalog/salesItemDetails.do?id=106448</v>
      </c>
      <c r="B13" s="4" t="s">
        <v>49</v>
      </c>
      <c r="C13" s="4" t="s">
        <v>43</v>
      </c>
      <c r="D13" s="4" t="s">
        <v>44</v>
      </c>
      <c r="E13" s="4" t="s">
        <v>50</v>
      </c>
      <c r="F13" s="4" t="s">
        <v>12</v>
      </c>
      <c r="G13" s="4" t="s">
        <v>13</v>
      </c>
      <c r="H13" s="4"/>
    </row>
    <row r="14" customFormat="false" ht="13.5" hidden="false" customHeight="true" outlineLevel="0" collapsed="false">
      <c r="A14" s="2" t="str">
        <f aca="false">HYPERLINK("https://www.fabsurplus.com/sdi_catalog/salesItemDetails.do?id=106482")</f>
        <v>https://www.fabsurplus.com/sdi_catalog/salesItemDetails.do?id=106482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55</v>
      </c>
      <c r="G14" s="2" t="s">
        <v>25</v>
      </c>
      <c r="H14" s="2"/>
    </row>
    <row r="15" customFormat="false" ht="13.5" hidden="false" customHeight="true" outlineLevel="0" collapsed="false">
      <c r="A15" s="4" t="str">
        <f aca="false">HYPERLINK("https://www.fabsurplus.com/sdi_catalog/salesItemDetails.do?id=106449")</f>
        <v>https://www.fabsurplus.com/sdi_catalog/salesItemDetails.do?id=106449</v>
      </c>
      <c r="B15" s="4" t="s">
        <v>56</v>
      </c>
      <c r="C15" s="4" t="s">
        <v>57</v>
      </c>
      <c r="D15" s="4" t="s">
        <v>58</v>
      </c>
      <c r="E15" s="4" t="s">
        <v>59</v>
      </c>
      <c r="F15" s="4" t="s">
        <v>60</v>
      </c>
      <c r="G15" s="4" t="s">
        <v>13</v>
      </c>
      <c r="H15" s="5" t="n">
        <v>41791</v>
      </c>
    </row>
    <row r="16" customFormat="false" ht="13.5" hidden="false" customHeight="true" outlineLevel="0" collapsed="false">
      <c r="A16" s="2" t="str">
        <f aca="false">HYPERLINK("https://www.fabsurplus.com/sdi_catalog/salesItemDetails.do?id=106450")</f>
        <v>https://www.fabsurplus.com/sdi_catalog/salesItemDetails.do?id=106450</v>
      </c>
      <c r="B16" s="2" t="s">
        <v>61</v>
      </c>
      <c r="C16" s="2" t="s">
        <v>62</v>
      </c>
      <c r="D16" s="2" t="s">
        <v>63</v>
      </c>
      <c r="E16" s="2" t="s">
        <v>64</v>
      </c>
      <c r="F16" s="2" t="s">
        <v>12</v>
      </c>
      <c r="G16" s="2" t="s">
        <v>65</v>
      </c>
      <c r="H16" s="3" t="n">
        <v>38384</v>
      </c>
    </row>
    <row r="17" customFormat="false" ht="13.5" hidden="false" customHeight="true" outlineLevel="0" collapsed="false">
      <c r="A17" s="4" t="str">
        <f aca="false">HYPERLINK("https://www.fabsurplus.com/sdi_catalog/salesItemDetails.do?id=106451")</f>
        <v>https://www.fabsurplus.com/sdi_catalog/salesItemDetails.do?id=106451</v>
      </c>
      <c r="B17" s="4" t="s">
        <v>66</v>
      </c>
      <c r="C17" s="4" t="s">
        <v>62</v>
      </c>
      <c r="D17" s="4" t="s">
        <v>67</v>
      </c>
      <c r="E17" s="4" t="s">
        <v>68</v>
      </c>
      <c r="F17" s="4" t="s">
        <v>69</v>
      </c>
      <c r="G17" s="4" t="s">
        <v>13</v>
      </c>
      <c r="H17" s="5" t="n">
        <v>38504</v>
      </c>
    </row>
    <row r="18" customFormat="false" ht="13.5" hidden="false" customHeight="true" outlineLevel="0" collapsed="false">
      <c r="A18" s="2" t="str">
        <f aca="false">HYPERLINK("https://www.fabsurplus.com/sdi_catalog/salesItemDetails.do?id=106454")</f>
        <v>https://www.fabsurplus.com/sdi_catalog/salesItemDetails.do?id=106454</v>
      </c>
      <c r="B18" s="2" t="s">
        <v>70</v>
      </c>
      <c r="C18" s="2" t="s">
        <v>62</v>
      </c>
      <c r="D18" s="2" t="s">
        <v>71</v>
      </c>
      <c r="E18" s="2" t="s">
        <v>72</v>
      </c>
      <c r="F18" s="2" t="s">
        <v>12</v>
      </c>
      <c r="G18" s="2" t="s">
        <v>13</v>
      </c>
      <c r="H18" s="3" t="n">
        <v>38991</v>
      </c>
    </row>
    <row r="19" customFormat="false" ht="13.5" hidden="false" customHeight="true" outlineLevel="0" collapsed="false">
      <c r="A19" s="4" t="str">
        <f aca="false">HYPERLINK("https://www.fabsurplus.com/sdi_catalog/salesItemDetails.do?id=106456")</f>
        <v>https://www.fabsurplus.com/sdi_catalog/salesItemDetails.do?id=106456</v>
      </c>
      <c r="B19" s="4" t="s">
        <v>73</v>
      </c>
      <c r="C19" s="4" t="s">
        <v>62</v>
      </c>
      <c r="D19" s="4" t="s">
        <v>36</v>
      </c>
      <c r="E19" s="4" t="s">
        <v>74</v>
      </c>
      <c r="F19" s="4" t="s">
        <v>12</v>
      </c>
      <c r="G19" s="4" t="s">
        <v>13</v>
      </c>
      <c r="H19" s="5" t="n">
        <v>38504</v>
      </c>
    </row>
    <row r="20" customFormat="false" ht="13.5" hidden="false" customHeight="true" outlineLevel="0" collapsed="false">
      <c r="A20" s="2" t="str">
        <f aca="false">HYPERLINK("https://www.fabsurplus.com/sdi_catalog/salesItemDetails.do?id=106458")</f>
        <v>https://www.fabsurplus.com/sdi_catalog/salesItemDetails.do?id=106458</v>
      </c>
      <c r="B20" s="2" t="s">
        <v>75</v>
      </c>
      <c r="C20" s="2" t="s">
        <v>62</v>
      </c>
      <c r="D20" s="2" t="s">
        <v>40</v>
      </c>
      <c r="E20" s="2" t="s">
        <v>76</v>
      </c>
      <c r="F20" s="2" t="s">
        <v>12</v>
      </c>
      <c r="G20" s="2" t="s">
        <v>25</v>
      </c>
      <c r="H20" s="2"/>
    </row>
    <row r="21" customFormat="false" ht="13.5" hidden="false" customHeight="true" outlineLevel="0" collapsed="false">
      <c r="A21" s="4" t="str">
        <f aca="false">HYPERLINK("https://www.fabsurplus.com/sdi_catalog/salesItemDetails.do?id=106461")</f>
        <v>https://www.fabsurplus.com/sdi_catalog/salesItemDetails.do?id=106461</v>
      </c>
      <c r="B21" s="4" t="s">
        <v>77</v>
      </c>
      <c r="C21" s="4" t="s">
        <v>78</v>
      </c>
      <c r="D21" s="4" t="s">
        <v>79</v>
      </c>
      <c r="E21" s="4" t="s">
        <v>80</v>
      </c>
      <c r="F21" s="4" t="s">
        <v>69</v>
      </c>
      <c r="G21" s="4" t="s">
        <v>25</v>
      </c>
      <c r="H21" s="5" t="n">
        <v>40118</v>
      </c>
    </row>
    <row r="22" customFormat="false" ht="13.5" hidden="false" customHeight="true" outlineLevel="0" collapsed="false">
      <c r="A22" s="2" t="str">
        <f aca="false">HYPERLINK("https://www.fabsurplus.com/sdi_catalog/salesItemDetails.do?id=106462")</f>
        <v>https://www.fabsurplus.com/sdi_catalog/salesItemDetails.do?id=106462</v>
      </c>
      <c r="B22" s="2" t="s">
        <v>81</v>
      </c>
      <c r="C22" s="2" t="s">
        <v>78</v>
      </c>
      <c r="D22" s="2" t="s">
        <v>82</v>
      </c>
      <c r="E22" s="2" t="s">
        <v>80</v>
      </c>
      <c r="F22" s="2" t="s">
        <v>12</v>
      </c>
      <c r="G22" s="2" t="s">
        <v>25</v>
      </c>
      <c r="H22" s="3" t="n">
        <v>42491</v>
      </c>
    </row>
    <row r="23" customFormat="false" ht="13.5" hidden="false" customHeight="true" outlineLevel="0" collapsed="false">
      <c r="A23" s="4" t="str">
        <f aca="false">HYPERLINK("https://www.fabsurplus.com/sdi_catalog/salesItemDetails.do?id=106463")</f>
        <v>https://www.fabsurplus.com/sdi_catalog/salesItemDetails.do?id=106463</v>
      </c>
      <c r="B23" s="4" t="s">
        <v>83</v>
      </c>
      <c r="C23" s="4" t="s">
        <v>78</v>
      </c>
      <c r="D23" s="4" t="s">
        <v>84</v>
      </c>
      <c r="E23" s="4" t="s">
        <v>85</v>
      </c>
      <c r="F23" s="4" t="s">
        <v>12</v>
      </c>
      <c r="G23" s="4" t="s">
        <v>13</v>
      </c>
      <c r="H23" s="5" t="n">
        <v>34851</v>
      </c>
    </row>
    <row r="24" customFormat="false" ht="13.5" hidden="false" customHeight="true" outlineLevel="0" collapsed="false">
      <c r="A24" s="2" t="str">
        <f aca="false">HYPERLINK("https://www.fabsurplus.com/sdi_catalog/salesItemDetails.do?id=106464")</f>
        <v>https://www.fabsurplus.com/sdi_catalog/salesItemDetails.do?id=106464</v>
      </c>
      <c r="B24" s="2" t="s">
        <v>86</v>
      </c>
      <c r="C24" s="2" t="s">
        <v>78</v>
      </c>
      <c r="D24" s="2" t="s">
        <v>84</v>
      </c>
      <c r="E24" s="2" t="s">
        <v>80</v>
      </c>
      <c r="F24" s="2" t="s">
        <v>12</v>
      </c>
      <c r="G24" s="2" t="s">
        <v>13</v>
      </c>
      <c r="H24" s="3" t="n">
        <v>36678</v>
      </c>
    </row>
    <row r="25" customFormat="false" ht="13.5" hidden="false" customHeight="true" outlineLevel="0" collapsed="false">
      <c r="A25" s="4" t="str">
        <f aca="false">HYPERLINK("https://www.fabsurplus.com/sdi_catalog/salesItemDetails.do?id=106466")</f>
        <v>https://www.fabsurplus.com/sdi_catalog/salesItemDetails.do?id=106466</v>
      </c>
      <c r="B25" s="4" t="s">
        <v>87</v>
      </c>
      <c r="C25" s="4" t="s">
        <v>88</v>
      </c>
      <c r="D25" s="4" t="s">
        <v>89</v>
      </c>
      <c r="E25" s="4" t="s">
        <v>90</v>
      </c>
      <c r="F25" s="4" t="s">
        <v>30</v>
      </c>
      <c r="G25" s="4" t="s">
        <v>25</v>
      </c>
      <c r="H25" s="4"/>
    </row>
    <row r="26" customFormat="false" ht="13.5" hidden="false" customHeight="true" outlineLevel="0" collapsed="false">
      <c r="A26" s="2" t="str">
        <f aca="false">HYPERLINK("https://www.fabsurplus.com/sdi_catalog/salesItemDetails.do?id=106467")</f>
        <v>https://www.fabsurplus.com/sdi_catalog/salesItemDetails.do?id=106467</v>
      </c>
      <c r="B26" s="2" t="s">
        <v>91</v>
      </c>
      <c r="C26" s="2" t="s">
        <v>92</v>
      </c>
      <c r="D26" s="2" t="s">
        <v>93</v>
      </c>
      <c r="E26" s="2" t="s">
        <v>94</v>
      </c>
      <c r="F26" s="2" t="s">
        <v>12</v>
      </c>
      <c r="G26" s="2" t="s">
        <v>25</v>
      </c>
      <c r="H26" s="3" t="n">
        <v>37408</v>
      </c>
    </row>
    <row r="27" customFormat="false" ht="13.5" hidden="false" customHeight="true" outlineLevel="0" collapsed="false">
      <c r="A27" s="4" t="str">
        <f aca="false">HYPERLINK("https://www.fabsurplus.com/sdi_catalog/salesItemDetails.do?id=108641")</f>
        <v>https://www.fabsurplus.com/sdi_catalog/salesItemDetails.do?id=108641</v>
      </c>
      <c r="B27" s="4" t="s">
        <v>95</v>
      </c>
      <c r="C27" s="4" t="s">
        <v>96</v>
      </c>
      <c r="D27" s="4" t="s">
        <v>97</v>
      </c>
      <c r="E27" s="4" t="s">
        <v>98</v>
      </c>
      <c r="F27" s="4" t="s">
        <v>12</v>
      </c>
      <c r="G27" s="4" t="s">
        <v>13</v>
      </c>
      <c r="H27" s="5" t="n">
        <v>38869</v>
      </c>
    </row>
    <row r="28" customFormat="false" ht="13.5" hidden="false" customHeight="true" outlineLevel="0" collapsed="false">
      <c r="A28" s="2" t="str">
        <f aca="false">HYPERLINK("https://www.fabsurplus.com/sdi_catalog/salesItemDetails.do?id=106469")</f>
        <v>https://www.fabsurplus.com/sdi_catalog/salesItemDetails.do?id=106469</v>
      </c>
      <c r="B28" s="2" t="s">
        <v>99</v>
      </c>
      <c r="C28" s="2" t="s">
        <v>100</v>
      </c>
      <c r="D28" s="2" t="s">
        <v>101</v>
      </c>
      <c r="E28" s="2" t="s">
        <v>94</v>
      </c>
      <c r="F28" s="2" t="s">
        <v>12</v>
      </c>
      <c r="G28" s="2" t="s">
        <v>25</v>
      </c>
      <c r="H28" s="2"/>
    </row>
    <row r="29" customFormat="false" ht="13.5" hidden="false" customHeight="true" outlineLevel="0" collapsed="false">
      <c r="A29" s="4" t="str">
        <f aca="false">HYPERLINK("https://www.fabsurplus.com/sdi_catalog/salesItemDetails.do?id=106470")</f>
        <v>https://www.fabsurplus.com/sdi_catalog/salesItemDetails.do?id=106470</v>
      </c>
      <c r="B29" s="4" t="s">
        <v>102</v>
      </c>
      <c r="C29" s="4" t="s">
        <v>96</v>
      </c>
      <c r="D29" s="4" t="s">
        <v>101</v>
      </c>
      <c r="E29" s="4" t="s">
        <v>94</v>
      </c>
      <c r="F29" s="4" t="s">
        <v>69</v>
      </c>
      <c r="G29" s="4" t="s">
        <v>13</v>
      </c>
      <c r="H29" s="5" t="n">
        <v>38504</v>
      </c>
    </row>
    <row r="30" customFormat="false" ht="13.5" hidden="false" customHeight="true" outlineLevel="0" collapsed="false">
      <c r="A30" s="2" t="str">
        <f aca="false">HYPERLINK("https://www.fabsurplus.com/sdi_catalog/salesItemDetails.do?id=106475")</f>
        <v>https://www.fabsurplus.com/sdi_catalog/salesItemDetails.do?id=106475</v>
      </c>
      <c r="B30" s="2" t="s">
        <v>103</v>
      </c>
      <c r="C30" s="2" t="s">
        <v>104</v>
      </c>
      <c r="D30" s="2" t="s">
        <v>105</v>
      </c>
      <c r="E30" s="2" t="s">
        <v>106</v>
      </c>
      <c r="F30" s="2" t="s">
        <v>107</v>
      </c>
      <c r="G30" s="2"/>
      <c r="H30" s="2"/>
    </row>
    <row r="31" customFormat="false" ht="13.5" hidden="false" customHeight="true" outlineLevel="0" collapsed="false">
      <c r="A31" s="4" t="str">
        <f aca="false">HYPERLINK("https://www.fabsurplus.com/sdi_catalog/salesItemDetails.do?id=106476")</f>
        <v>https://www.fabsurplus.com/sdi_catalog/salesItemDetails.do?id=106476</v>
      </c>
      <c r="B31" s="4" t="s">
        <v>108</v>
      </c>
      <c r="C31" s="4" t="s">
        <v>109</v>
      </c>
      <c r="D31" s="4" t="s">
        <v>110</v>
      </c>
      <c r="E31" s="4" t="s">
        <v>111</v>
      </c>
      <c r="F31" s="4" t="s">
        <v>12</v>
      </c>
      <c r="G31" s="4" t="s">
        <v>13</v>
      </c>
      <c r="H31" s="5" t="n">
        <v>36678</v>
      </c>
    </row>
    <row r="32" customFormat="false" ht="13.5" hidden="false" customHeight="true" outlineLevel="0" collapsed="false">
      <c r="A32" s="2" t="str">
        <f aca="false">HYPERLINK("https://www.fabsurplus.com/sdi_catalog/salesItemDetails.do?id=106479")</f>
        <v>https://www.fabsurplus.com/sdi_catalog/salesItemDetails.do?id=106479</v>
      </c>
      <c r="B32" s="2" t="s">
        <v>112</v>
      </c>
      <c r="C32" s="2" t="s">
        <v>113</v>
      </c>
      <c r="D32" s="2" t="s">
        <v>114</v>
      </c>
      <c r="E32" s="2" t="s">
        <v>115</v>
      </c>
      <c r="F32" s="2" t="s">
        <v>12</v>
      </c>
      <c r="G32" s="2"/>
      <c r="H32" s="2"/>
    </row>
    <row r="33" customFormat="false" ht="13.5" hidden="false" customHeight="true" outlineLevel="0" collapsed="false">
      <c r="A33" s="4" t="str">
        <f aca="false">HYPERLINK("https://www.fabsurplus.com/sdi_catalog/salesItemDetails.do?id=106504")</f>
        <v>https://www.fabsurplus.com/sdi_catalog/salesItemDetails.do?id=106504</v>
      </c>
      <c r="B33" s="4" t="s">
        <v>116</v>
      </c>
      <c r="C33" s="4" t="s">
        <v>117</v>
      </c>
      <c r="D33" s="4" t="s">
        <v>118</v>
      </c>
      <c r="E33" s="4" t="s">
        <v>119</v>
      </c>
      <c r="F33" s="4" t="s">
        <v>69</v>
      </c>
      <c r="G33" s="4" t="s">
        <v>13</v>
      </c>
      <c r="H33" s="5" t="n">
        <v>33025</v>
      </c>
    </row>
    <row r="34" customFormat="false" ht="13.5" hidden="false" customHeight="true" outlineLevel="0" collapsed="false">
      <c r="A34" s="2" t="str">
        <f aca="false">HYPERLINK("https://www.fabsurplus.com/sdi_catalog/salesItemDetails.do?id=106481")</f>
        <v>https://www.fabsurplus.com/sdi_catalog/salesItemDetails.do?id=106481</v>
      </c>
      <c r="B34" s="2" t="s">
        <v>120</v>
      </c>
      <c r="C34" s="2" t="s">
        <v>121</v>
      </c>
      <c r="D34" s="2" t="s">
        <v>122</v>
      </c>
      <c r="E34" s="2" t="s">
        <v>123</v>
      </c>
      <c r="F34" s="2" t="s">
        <v>12</v>
      </c>
      <c r="G34" s="2" t="s">
        <v>13</v>
      </c>
      <c r="H34" s="3" t="n">
        <v>34851</v>
      </c>
    </row>
    <row r="35" customFormat="false" ht="13.5" hidden="false" customHeight="true" outlineLevel="0" collapsed="false">
      <c r="A35" s="4" t="str">
        <f aca="false">HYPERLINK("https://www.fabsurplus.com/sdi_catalog/salesItemDetails.do?id=106484")</f>
        <v>https://www.fabsurplus.com/sdi_catalog/salesItemDetails.do?id=106484</v>
      </c>
      <c r="B35" s="4" t="s">
        <v>124</v>
      </c>
      <c r="C35" s="4" t="s">
        <v>125</v>
      </c>
      <c r="D35" s="4" t="s">
        <v>126</v>
      </c>
      <c r="E35" s="4" t="s">
        <v>127</v>
      </c>
      <c r="F35" s="4" t="s">
        <v>12</v>
      </c>
      <c r="G35" s="4" t="s">
        <v>13</v>
      </c>
      <c r="H35" s="5" t="n">
        <v>36465</v>
      </c>
    </row>
    <row r="36" customFormat="false" ht="13.5" hidden="false" customHeight="true" outlineLevel="0" collapsed="false">
      <c r="A36" s="2" t="str">
        <f aca="false">HYPERLINK("https://www.fabsurplus.com/sdi_catalog/salesItemDetails.do?id=106485")</f>
        <v>https://www.fabsurplus.com/sdi_catalog/salesItemDetails.do?id=106485</v>
      </c>
      <c r="B36" s="2" t="s">
        <v>128</v>
      </c>
      <c r="C36" s="2" t="s">
        <v>129</v>
      </c>
      <c r="D36" s="2" t="s">
        <v>130</v>
      </c>
      <c r="E36" s="2" t="s">
        <v>131</v>
      </c>
      <c r="F36" s="2" t="s">
        <v>69</v>
      </c>
      <c r="G36" s="2" t="s">
        <v>13</v>
      </c>
      <c r="H36" s="3" t="n">
        <v>34851</v>
      </c>
    </row>
    <row r="37" customFormat="false" ht="13.5" hidden="false" customHeight="true" outlineLevel="0" collapsed="false">
      <c r="A37" s="4" t="str">
        <f aca="false">HYPERLINK("https://www.fabsurplus.com/sdi_catalog/salesItemDetails.do?id=106486")</f>
        <v>https://www.fabsurplus.com/sdi_catalog/salesItemDetails.do?id=106486</v>
      </c>
      <c r="B37" s="4" t="s">
        <v>132</v>
      </c>
      <c r="C37" s="4" t="s">
        <v>133</v>
      </c>
      <c r="D37" s="4" t="s">
        <v>134</v>
      </c>
      <c r="E37" s="4" t="s">
        <v>135</v>
      </c>
      <c r="F37" s="4" t="s">
        <v>12</v>
      </c>
      <c r="G37" s="4" t="s">
        <v>25</v>
      </c>
      <c r="H37" s="5" t="n">
        <v>43282</v>
      </c>
    </row>
    <row r="38" customFormat="false" ht="13.5" hidden="false" customHeight="true" outlineLevel="0" collapsed="false">
      <c r="A38" s="2" t="str">
        <f aca="false">HYPERLINK("https://www.fabsurplus.com/sdi_catalog/salesItemDetails.do?id=106487")</f>
        <v>https://www.fabsurplus.com/sdi_catalog/salesItemDetails.do?id=106487</v>
      </c>
      <c r="B38" s="2" t="s">
        <v>136</v>
      </c>
      <c r="C38" s="2" t="s">
        <v>133</v>
      </c>
      <c r="D38" s="2" t="s">
        <v>137</v>
      </c>
      <c r="E38" s="2" t="s">
        <v>138</v>
      </c>
      <c r="F38" s="2" t="s">
        <v>12</v>
      </c>
      <c r="G38" s="2" t="s">
        <v>25</v>
      </c>
      <c r="H38" s="2"/>
    </row>
    <row r="39" customFormat="false" ht="13.5" hidden="false" customHeight="true" outlineLevel="0" collapsed="false">
      <c r="A39" s="4" t="str">
        <f aca="false">HYPERLINK("https://www.fabsurplus.com/sdi_catalog/salesItemDetails.do?id=106488")</f>
        <v>https://www.fabsurplus.com/sdi_catalog/salesItemDetails.do?id=106488</v>
      </c>
      <c r="B39" s="4" t="s">
        <v>139</v>
      </c>
      <c r="C39" s="4" t="s">
        <v>133</v>
      </c>
      <c r="D39" s="4" t="s">
        <v>140</v>
      </c>
      <c r="E39" s="4" t="s">
        <v>141</v>
      </c>
      <c r="F39" s="4" t="s">
        <v>12</v>
      </c>
      <c r="G39" s="4" t="s">
        <v>25</v>
      </c>
      <c r="H39" s="5" t="n">
        <v>37043</v>
      </c>
    </row>
    <row r="40" customFormat="false" ht="13.5" hidden="false" customHeight="true" outlineLevel="0" collapsed="false">
      <c r="A40" s="2" t="str">
        <f aca="false">HYPERLINK("https://www.fabsurplus.com/sdi_catalog/salesItemDetails.do?id=106492")</f>
        <v>https://www.fabsurplus.com/sdi_catalog/salesItemDetails.do?id=106492</v>
      </c>
      <c r="B40" s="2" t="s">
        <v>142</v>
      </c>
      <c r="C40" s="2" t="s">
        <v>143</v>
      </c>
      <c r="D40" s="2"/>
      <c r="E40" s="2" t="s">
        <v>144</v>
      </c>
      <c r="F40" s="2" t="s">
        <v>69</v>
      </c>
      <c r="G40" s="2" t="s">
        <v>25</v>
      </c>
      <c r="H40" s="2"/>
    </row>
    <row r="41" customFormat="false" ht="13.5" hidden="false" customHeight="true" outlineLevel="0" collapsed="false">
      <c r="A41" s="4" t="str">
        <f aca="false">HYPERLINK("https://www.fabsurplus.com/sdi_catalog/salesItemDetails.do?id=106496")</f>
        <v>https://www.fabsurplus.com/sdi_catalog/salesItemDetails.do?id=106496</v>
      </c>
      <c r="B41" s="4" t="s">
        <v>145</v>
      </c>
      <c r="C41" s="4" t="s">
        <v>146</v>
      </c>
      <c r="D41" s="4" t="s">
        <v>147</v>
      </c>
      <c r="E41" s="4" t="s">
        <v>148</v>
      </c>
      <c r="F41" s="4" t="s">
        <v>12</v>
      </c>
      <c r="G41" s="4"/>
      <c r="H41" s="4"/>
    </row>
    <row r="42" customFormat="false" ht="13.5" hidden="false" customHeight="true" outlineLevel="0" collapsed="false">
      <c r="A42" s="2" t="str">
        <f aca="false">HYPERLINK("https://www.fabsurplus.com/sdi_catalog/salesItemDetails.do?id=106495")</f>
        <v>https://www.fabsurplus.com/sdi_catalog/salesItemDetails.do?id=106495</v>
      </c>
      <c r="B42" s="2" t="s">
        <v>149</v>
      </c>
      <c r="C42" s="2" t="s">
        <v>146</v>
      </c>
      <c r="D42" s="2" t="s">
        <v>147</v>
      </c>
      <c r="E42" s="2" t="s">
        <v>148</v>
      </c>
      <c r="F42" s="2" t="s">
        <v>12</v>
      </c>
      <c r="G42" s="2"/>
      <c r="H42" s="2"/>
    </row>
    <row r="43" customFormat="false" ht="13.5" hidden="false" customHeight="true" outlineLevel="0" collapsed="false">
      <c r="A43" s="4" t="str">
        <f aca="false">HYPERLINK("https://www.fabsurplus.com/sdi_catalog/salesItemDetails.do?id=106497")</f>
        <v>https://www.fabsurplus.com/sdi_catalog/salesItemDetails.do?id=106497</v>
      </c>
      <c r="B43" s="4" t="s">
        <v>150</v>
      </c>
      <c r="C43" s="4" t="s">
        <v>151</v>
      </c>
      <c r="D43" s="4" t="s">
        <v>152</v>
      </c>
      <c r="E43" s="4" t="s">
        <v>153</v>
      </c>
      <c r="F43" s="4" t="s">
        <v>154</v>
      </c>
      <c r="G43" s="4" t="s">
        <v>25</v>
      </c>
      <c r="H43" s="5" t="n">
        <v>38869</v>
      </c>
    </row>
    <row r="44" customFormat="false" ht="13.5" hidden="false" customHeight="true" outlineLevel="0" collapsed="false">
      <c r="A44" s="2" t="str">
        <f aca="false">HYPERLINK("https://www.fabsurplus.com/sdi_catalog/salesItemDetails.do?id=106498")</f>
        <v>https://www.fabsurplus.com/sdi_catalog/salesItemDetails.do?id=106498</v>
      </c>
      <c r="B44" s="2" t="s">
        <v>155</v>
      </c>
      <c r="C44" s="2" t="s">
        <v>151</v>
      </c>
      <c r="D44" s="2" t="s">
        <v>152</v>
      </c>
      <c r="E44" s="2" t="s">
        <v>156</v>
      </c>
      <c r="F44" s="2" t="s">
        <v>12</v>
      </c>
      <c r="G44" s="2"/>
      <c r="H44" s="2"/>
    </row>
    <row r="45" customFormat="false" ht="13.5" hidden="false" customHeight="true" outlineLevel="0" collapsed="false">
      <c r="A45" s="4" t="str">
        <f aca="false">HYPERLINK("https://www.fabsurplus.com/sdi_catalog/salesItemDetails.do?id=106503")</f>
        <v>https://www.fabsurplus.com/sdi_catalog/salesItemDetails.do?id=106503</v>
      </c>
      <c r="B45" s="4" t="s">
        <v>157</v>
      </c>
      <c r="C45" s="4" t="s">
        <v>158</v>
      </c>
      <c r="D45" s="4" t="s">
        <v>159</v>
      </c>
      <c r="E45" s="4" t="s">
        <v>160</v>
      </c>
      <c r="F45" s="4" t="s">
        <v>12</v>
      </c>
      <c r="G45" s="4" t="s">
        <v>25</v>
      </c>
      <c r="H45" s="4"/>
    </row>
    <row r="46" customFormat="false" ht="13.5" hidden="false" customHeight="true" outlineLevel="0" collapsed="false">
      <c r="A46" s="2" t="str">
        <f aca="false">HYPERLINK("https://www.fabsurplus.com/sdi_catalog/salesItemDetails.do?id=106511")</f>
        <v>https://www.fabsurplus.com/sdi_catalog/salesItemDetails.do?id=106511</v>
      </c>
      <c r="B46" s="2" t="s">
        <v>161</v>
      </c>
      <c r="C46" s="2" t="s">
        <v>158</v>
      </c>
      <c r="D46" s="2" t="s">
        <v>162</v>
      </c>
      <c r="E46" s="2" t="s">
        <v>163</v>
      </c>
      <c r="F46" s="2" t="s">
        <v>46</v>
      </c>
      <c r="G46" s="2" t="s">
        <v>13</v>
      </c>
      <c r="H46" s="2"/>
    </row>
    <row r="47" customFormat="false" ht="13.5" hidden="false" customHeight="true" outlineLevel="0" collapsed="false">
      <c r="A47" s="4" t="str">
        <f aca="false">HYPERLINK("https://www.fabsurplus.com/sdi_catalog/salesItemDetails.do?id=108643")</f>
        <v>https://www.fabsurplus.com/sdi_catalog/salesItemDetails.do?id=108643</v>
      </c>
      <c r="B47" s="4" t="s">
        <v>164</v>
      </c>
      <c r="C47" s="4" t="s">
        <v>158</v>
      </c>
      <c r="D47" s="4" t="s">
        <v>165</v>
      </c>
      <c r="E47" s="4" t="s">
        <v>166</v>
      </c>
      <c r="F47" s="4" t="s">
        <v>12</v>
      </c>
      <c r="G47" s="4" t="s">
        <v>13</v>
      </c>
      <c r="H47" s="5" t="n">
        <v>38869</v>
      </c>
    </row>
    <row r="48" customFormat="false" ht="13.5" hidden="false" customHeight="true" outlineLevel="0" collapsed="false">
      <c r="A48" s="2" t="str">
        <f aca="false">HYPERLINK("https://www.fabsurplus.com/sdi_catalog/salesItemDetails.do?id=106513")</f>
        <v>https://www.fabsurplus.com/sdi_catalog/salesItemDetails.do?id=106513</v>
      </c>
      <c r="B48" s="2" t="s">
        <v>167</v>
      </c>
      <c r="C48" s="2" t="s">
        <v>168</v>
      </c>
      <c r="D48" s="2" t="s">
        <v>40</v>
      </c>
      <c r="E48" s="2" t="s">
        <v>169</v>
      </c>
      <c r="F48" s="2" t="s">
        <v>12</v>
      </c>
      <c r="G48" s="2"/>
      <c r="H48" s="2"/>
    </row>
    <row r="49" customFormat="false" ht="13.5" hidden="false" customHeight="true" outlineLevel="0" collapsed="false">
      <c r="A49" s="4" t="str">
        <f aca="false">HYPERLINK("https://www.fabsurplus.com/sdi_catalog/salesItemDetails.do?id=106420")</f>
        <v>https://www.fabsurplus.com/sdi_catalog/salesItemDetails.do?id=106420</v>
      </c>
      <c r="B49" s="4" t="s">
        <v>170</v>
      </c>
      <c r="C49" s="4" t="s">
        <v>171</v>
      </c>
      <c r="D49" s="4" t="s">
        <v>172</v>
      </c>
      <c r="E49" s="4" t="s">
        <v>173</v>
      </c>
      <c r="F49" s="4" t="s">
        <v>69</v>
      </c>
      <c r="G49" s="4" t="s">
        <v>25</v>
      </c>
      <c r="H49" s="4"/>
    </row>
    <row r="50" customFormat="false" ht="13.5" hidden="false" customHeight="true" outlineLevel="0" collapsed="false">
      <c r="A50" s="2" t="str">
        <f aca="false">HYPERLINK("https://www.fabsurplus.com/sdi_catalog/salesItemDetails.do?id=106421")</f>
        <v>https://www.fabsurplus.com/sdi_catalog/salesItemDetails.do?id=106421</v>
      </c>
      <c r="B50" s="2" t="s">
        <v>174</v>
      </c>
      <c r="C50" s="2" t="s">
        <v>171</v>
      </c>
      <c r="D50" s="2" t="s">
        <v>175</v>
      </c>
      <c r="E50" s="2" t="s">
        <v>176</v>
      </c>
      <c r="F50" s="2" t="s">
        <v>12</v>
      </c>
      <c r="G50" s="2" t="s">
        <v>25</v>
      </c>
      <c r="H50" s="2"/>
    </row>
    <row r="51" customFormat="false" ht="13.5" hidden="false" customHeight="true" outlineLevel="0" collapsed="false">
      <c r="A51" s="4" t="str">
        <f aca="false">HYPERLINK("https://www.fabsurplus.com/sdi_catalog/salesItemDetails.do?id=106422")</f>
        <v>https://www.fabsurplus.com/sdi_catalog/salesItemDetails.do?id=106422</v>
      </c>
      <c r="B51" s="4" t="s">
        <v>177</v>
      </c>
      <c r="C51" s="4" t="s">
        <v>171</v>
      </c>
      <c r="D51" s="4" t="s">
        <v>178</v>
      </c>
      <c r="E51" s="4" t="s">
        <v>179</v>
      </c>
      <c r="F51" s="4" t="s">
        <v>12</v>
      </c>
      <c r="G51" s="4" t="s">
        <v>25</v>
      </c>
      <c r="H51" s="4"/>
    </row>
    <row r="52" customFormat="false" ht="13.5" hidden="false" customHeight="true" outlineLevel="0" collapsed="false">
      <c r="A52" s="2" t="str">
        <f aca="false">HYPERLINK("https://www.fabsurplus.com/sdi_catalog/salesItemDetails.do?id=106423")</f>
        <v>https://www.fabsurplus.com/sdi_catalog/salesItemDetails.do?id=106423</v>
      </c>
      <c r="B52" s="2" t="s">
        <v>180</v>
      </c>
      <c r="C52" s="2" t="s">
        <v>171</v>
      </c>
      <c r="D52" s="2" t="s">
        <v>181</v>
      </c>
      <c r="E52" s="2" t="s">
        <v>179</v>
      </c>
      <c r="F52" s="2" t="s">
        <v>12</v>
      </c>
      <c r="G52" s="2" t="s">
        <v>25</v>
      </c>
      <c r="H52" s="2"/>
    </row>
    <row r="53" customFormat="false" ht="13.5" hidden="false" customHeight="true" outlineLevel="0" collapsed="false">
      <c r="A53" s="4" t="str">
        <f aca="false">HYPERLINK("https://www.fabsurplus.com/sdi_catalog/salesItemDetails.do?id=106424")</f>
        <v>https://www.fabsurplus.com/sdi_catalog/salesItemDetails.do?id=106424</v>
      </c>
      <c r="B53" s="4" t="s">
        <v>182</v>
      </c>
      <c r="C53" s="4" t="s">
        <v>171</v>
      </c>
      <c r="D53" s="4" t="s">
        <v>183</v>
      </c>
      <c r="E53" s="4" t="s">
        <v>176</v>
      </c>
      <c r="F53" s="4" t="s">
        <v>12</v>
      </c>
      <c r="G53" s="4" t="s">
        <v>25</v>
      </c>
      <c r="H53" s="4"/>
    </row>
    <row r="54" customFormat="false" ht="13.5" hidden="false" customHeight="true" outlineLevel="0" collapsed="false">
      <c r="A54" s="2" t="str">
        <f aca="false">HYPERLINK("https://www.fabsurplus.com/sdi_catalog/salesItemDetails.do?id=106425")</f>
        <v>https://www.fabsurplus.com/sdi_catalog/salesItemDetails.do?id=106425</v>
      </c>
      <c r="B54" s="2" t="s">
        <v>184</v>
      </c>
      <c r="C54" s="2" t="s">
        <v>171</v>
      </c>
      <c r="D54" s="2" t="s">
        <v>183</v>
      </c>
      <c r="E54" s="2" t="s">
        <v>185</v>
      </c>
      <c r="F54" s="2" t="s">
        <v>12</v>
      </c>
      <c r="G54" s="2" t="s">
        <v>25</v>
      </c>
      <c r="H54" s="2"/>
    </row>
    <row r="55" customFormat="false" ht="13.5" hidden="false" customHeight="true" outlineLevel="0" collapsed="false">
      <c r="A55" s="4" t="str">
        <f aca="false">HYPERLINK("https://www.fabsurplus.com/sdi_catalog/salesItemDetails.do?id=106523")</f>
        <v>https://www.fabsurplus.com/sdi_catalog/salesItemDetails.do?id=106523</v>
      </c>
      <c r="B55" s="4" t="s">
        <v>186</v>
      </c>
      <c r="C55" s="4" t="s">
        <v>187</v>
      </c>
      <c r="D55" s="4" t="s">
        <v>188</v>
      </c>
      <c r="E55" s="4" t="s">
        <v>189</v>
      </c>
      <c r="F55" s="4" t="s">
        <v>190</v>
      </c>
      <c r="G55" s="4"/>
      <c r="H55" s="4"/>
    </row>
    <row r="56" customFormat="false" ht="13.5" hidden="false" customHeight="true" outlineLevel="0" collapsed="false">
      <c r="A56" s="2" t="str">
        <f aca="false">HYPERLINK("https://www.fabsurplus.com/sdi_catalog/salesItemDetails.do?id=106527")</f>
        <v>https://www.fabsurplus.com/sdi_catalog/salesItemDetails.do?id=106527</v>
      </c>
      <c r="B56" s="2" t="s">
        <v>191</v>
      </c>
      <c r="C56" s="2" t="s">
        <v>192</v>
      </c>
      <c r="D56" s="2" t="s">
        <v>193</v>
      </c>
      <c r="E56" s="2" t="s">
        <v>194</v>
      </c>
      <c r="F56" s="2" t="s">
        <v>190</v>
      </c>
      <c r="G56" s="2" t="s">
        <v>25</v>
      </c>
      <c r="H56" s="2"/>
    </row>
    <row r="57" customFormat="false" ht="13.5" hidden="false" customHeight="true" outlineLevel="0" collapsed="false">
      <c r="A57" s="4" t="str">
        <f aca="false">HYPERLINK("https://www.fabsurplus.com/sdi_catalog/salesItemDetails.do?id=106528")</f>
        <v>https://www.fabsurplus.com/sdi_catalog/salesItemDetails.do?id=106528</v>
      </c>
      <c r="B57" s="4" t="s">
        <v>195</v>
      </c>
      <c r="C57" s="4" t="s">
        <v>192</v>
      </c>
      <c r="D57" s="4" t="s">
        <v>196</v>
      </c>
      <c r="E57" s="4" t="s">
        <v>197</v>
      </c>
      <c r="F57" s="4" t="s">
        <v>198</v>
      </c>
      <c r="G57" s="4" t="s">
        <v>25</v>
      </c>
      <c r="H57" s="4"/>
    </row>
    <row r="58" customFormat="false" ht="13.5" hidden="false" customHeight="true" outlineLevel="0" collapsed="false">
      <c r="A58" s="2" t="str">
        <f aca="false">HYPERLINK("https://www.fabsurplus.com/sdi_catalog/salesItemDetails.do?id=106514")</f>
        <v>https://www.fabsurplus.com/sdi_catalog/salesItemDetails.do?id=106514</v>
      </c>
      <c r="B58" s="2" t="s">
        <v>199</v>
      </c>
      <c r="C58" s="2" t="s">
        <v>200</v>
      </c>
      <c r="D58" s="2" t="s">
        <v>201</v>
      </c>
      <c r="E58" s="2" t="s">
        <v>202</v>
      </c>
      <c r="F58" s="2" t="s">
        <v>69</v>
      </c>
      <c r="G58" s="2" t="s">
        <v>13</v>
      </c>
      <c r="H58" s="2"/>
    </row>
    <row r="59" customFormat="false" ht="13.5" hidden="false" customHeight="true" outlineLevel="0" collapsed="false">
      <c r="A59" s="4" t="str">
        <f aca="false">HYPERLINK("https://www.fabsurplus.com/sdi_catalog/salesItemDetails.do?id=106515")</f>
        <v>https://www.fabsurplus.com/sdi_catalog/salesItemDetails.do?id=106515</v>
      </c>
      <c r="B59" s="4" t="s">
        <v>203</v>
      </c>
      <c r="C59" s="4" t="s">
        <v>200</v>
      </c>
      <c r="D59" s="4" t="s">
        <v>201</v>
      </c>
      <c r="E59" s="4" t="s">
        <v>202</v>
      </c>
      <c r="F59" s="4" t="s">
        <v>204</v>
      </c>
      <c r="G59" s="4" t="s">
        <v>13</v>
      </c>
      <c r="H59" s="5" t="n">
        <v>36678</v>
      </c>
    </row>
    <row r="60" customFormat="false" ht="13.5" hidden="false" customHeight="true" outlineLevel="0" collapsed="false">
      <c r="A60" s="2" t="str">
        <f aca="false">HYPERLINK("https://www.fabsurplus.com/sdi_catalog/salesItemDetails.do?id=106516")</f>
        <v>https://www.fabsurplus.com/sdi_catalog/salesItemDetails.do?id=106516</v>
      </c>
      <c r="B60" s="2" t="s">
        <v>205</v>
      </c>
      <c r="C60" s="2" t="s">
        <v>200</v>
      </c>
      <c r="D60" s="2" t="s">
        <v>201</v>
      </c>
      <c r="E60" s="2" t="s">
        <v>202</v>
      </c>
      <c r="F60" s="2" t="s">
        <v>204</v>
      </c>
      <c r="G60" s="2" t="s">
        <v>13</v>
      </c>
      <c r="H60" s="2"/>
    </row>
    <row r="61" customFormat="false" ht="13.5" hidden="false" customHeight="true" outlineLevel="0" collapsed="false">
      <c r="A61" s="4" t="str">
        <f aca="false">HYPERLINK("https://www.fabsurplus.com/sdi_catalog/salesItemDetails.do?id=106517")</f>
        <v>https://www.fabsurplus.com/sdi_catalog/salesItemDetails.do?id=106517</v>
      </c>
      <c r="B61" s="4" t="s">
        <v>206</v>
      </c>
      <c r="C61" s="4" t="s">
        <v>200</v>
      </c>
      <c r="D61" s="4" t="s">
        <v>201</v>
      </c>
      <c r="E61" s="4" t="s">
        <v>202</v>
      </c>
      <c r="F61" s="4" t="s">
        <v>12</v>
      </c>
      <c r="G61" s="4" t="s">
        <v>207</v>
      </c>
      <c r="H61" s="5" t="n">
        <v>33025</v>
      </c>
    </row>
    <row r="62" customFormat="false" ht="13.5" hidden="false" customHeight="true" outlineLevel="0" collapsed="false">
      <c r="A62" s="2" t="str">
        <f aca="false">HYPERLINK("https://www.fabsurplus.com/sdi_catalog/salesItemDetails.do?id=106533")</f>
        <v>https://www.fabsurplus.com/sdi_catalog/salesItemDetails.do?id=106533</v>
      </c>
      <c r="B62" s="2" t="s">
        <v>208</v>
      </c>
      <c r="C62" s="2" t="s">
        <v>209</v>
      </c>
      <c r="D62" s="2" t="s">
        <v>210</v>
      </c>
      <c r="E62" s="2" t="s">
        <v>211</v>
      </c>
      <c r="F62" s="2" t="s">
        <v>60</v>
      </c>
      <c r="G62" s="2" t="s">
        <v>13</v>
      </c>
      <c r="H62" s="3" t="n">
        <v>42156</v>
      </c>
    </row>
    <row r="63" customFormat="false" ht="13.5" hidden="false" customHeight="true" outlineLevel="0" collapsed="false">
      <c r="A63" s="4" t="str">
        <f aca="false">HYPERLINK("https://www.fabsurplus.com/sdi_catalog/salesItemDetails.do?id=106535")</f>
        <v>https://www.fabsurplus.com/sdi_catalog/salesItemDetails.do?id=106535</v>
      </c>
      <c r="B63" s="4" t="s">
        <v>212</v>
      </c>
      <c r="C63" s="4" t="s">
        <v>213</v>
      </c>
      <c r="D63" s="4" t="s">
        <v>214</v>
      </c>
      <c r="E63" s="4" t="s">
        <v>215</v>
      </c>
      <c r="F63" s="4" t="s">
        <v>69</v>
      </c>
      <c r="G63" s="4" t="s">
        <v>25</v>
      </c>
      <c r="H63" s="4"/>
    </row>
    <row r="64" customFormat="false" ht="13.5" hidden="false" customHeight="true" outlineLevel="0" collapsed="false">
      <c r="A64" s="2" t="str">
        <f aca="false">HYPERLINK("https://www.fabsurplus.com/sdi_catalog/salesItemDetails.do?id=106536")</f>
        <v>https://www.fabsurplus.com/sdi_catalog/salesItemDetails.do?id=106536</v>
      </c>
      <c r="B64" s="2" t="s">
        <v>216</v>
      </c>
      <c r="C64" s="2" t="s">
        <v>213</v>
      </c>
      <c r="D64" s="2" t="s">
        <v>214</v>
      </c>
      <c r="E64" s="2" t="s">
        <v>215</v>
      </c>
      <c r="F64" s="2" t="s">
        <v>12</v>
      </c>
      <c r="G64" s="2" t="s">
        <v>13</v>
      </c>
      <c r="H64" s="2"/>
    </row>
    <row r="65" customFormat="false" ht="13.5" hidden="false" customHeight="true" outlineLevel="0" collapsed="false">
      <c r="A65" s="4" t="str">
        <f aca="false">HYPERLINK("https://www.fabsurplus.com/sdi_catalog/salesItemDetails.do?id=106537")</f>
        <v>https://www.fabsurplus.com/sdi_catalog/salesItemDetails.do?id=106537</v>
      </c>
      <c r="B65" s="4" t="s">
        <v>217</v>
      </c>
      <c r="C65" s="4" t="s">
        <v>213</v>
      </c>
      <c r="D65" s="4" t="s">
        <v>218</v>
      </c>
      <c r="E65" s="4" t="s">
        <v>215</v>
      </c>
      <c r="F65" s="4" t="s">
        <v>69</v>
      </c>
      <c r="G65" s="4" t="s">
        <v>25</v>
      </c>
      <c r="H65" s="4"/>
    </row>
    <row r="66" customFormat="false" ht="13.5" hidden="false" customHeight="true" outlineLevel="0" collapsed="false">
      <c r="A66" s="2" t="str">
        <f aca="false">HYPERLINK("https://www.fabsurplus.com/sdi_catalog/salesItemDetails.do?id=106538")</f>
        <v>https://www.fabsurplus.com/sdi_catalog/salesItemDetails.do?id=106538</v>
      </c>
      <c r="B66" s="2" t="s">
        <v>219</v>
      </c>
      <c r="C66" s="2" t="s">
        <v>213</v>
      </c>
      <c r="D66" s="2" t="s">
        <v>218</v>
      </c>
      <c r="E66" s="2" t="s">
        <v>215</v>
      </c>
      <c r="F66" s="2" t="s">
        <v>12</v>
      </c>
      <c r="G66" s="2" t="s">
        <v>25</v>
      </c>
      <c r="H66" s="2"/>
    </row>
    <row r="67" customFormat="false" ht="13.5" hidden="false" customHeight="true" outlineLevel="0" collapsed="false">
      <c r="A67" s="4" t="str">
        <f aca="false">HYPERLINK("https://www.fabsurplus.com/sdi_catalog/salesItemDetails.do?id=106539")</f>
        <v>https://www.fabsurplus.com/sdi_catalog/salesItemDetails.do?id=106539</v>
      </c>
      <c r="B67" s="4" t="s">
        <v>220</v>
      </c>
      <c r="C67" s="4" t="s">
        <v>213</v>
      </c>
      <c r="D67" s="4" t="s">
        <v>221</v>
      </c>
      <c r="E67" s="4" t="s">
        <v>215</v>
      </c>
      <c r="F67" s="4" t="s">
        <v>12</v>
      </c>
      <c r="G67" s="4" t="s">
        <v>13</v>
      </c>
      <c r="H67" s="4"/>
    </row>
    <row r="68" customFormat="false" ht="13.5" hidden="false" customHeight="true" outlineLevel="0" collapsed="false">
      <c r="A68" s="2" t="str">
        <f aca="false">HYPERLINK("https://www.fabsurplus.com/sdi_catalog/salesItemDetails.do?id=106541")</f>
        <v>https://www.fabsurplus.com/sdi_catalog/salesItemDetails.do?id=106541</v>
      </c>
      <c r="B68" s="2" t="s">
        <v>222</v>
      </c>
      <c r="C68" s="2" t="s">
        <v>213</v>
      </c>
      <c r="D68" s="2" t="s">
        <v>223</v>
      </c>
      <c r="E68" s="2" t="s">
        <v>224</v>
      </c>
      <c r="F68" s="2" t="s">
        <v>12</v>
      </c>
      <c r="G68" s="2" t="s">
        <v>13</v>
      </c>
      <c r="H68" s="3" t="n">
        <v>36312</v>
      </c>
    </row>
    <row r="69" customFormat="false" ht="13.5" hidden="false" customHeight="true" outlineLevel="0" collapsed="false">
      <c r="A69" s="4" t="str">
        <f aca="false">HYPERLINK("https://www.fabsurplus.com/sdi_catalog/salesItemDetails.do?id=106544")</f>
        <v>https://www.fabsurplus.com/sdi_catalog/salesItemDetails.do?id=106544</v>
      </c>
      <c r="B69" s="4" t="s">
        <v>225</v>
      </c>
      <c r="C69" s="4" t="s">
        <v>226</v>
      </c>
      <c r="D69" s="4" t="s">
        <v>227</v>
      </c>
      <c r="E69" s="4" t="s">
        <v>228</v>
      </c>
      <c r="F69" s="4" t="s">
        <v>12</v>
      </c>
      <c r="G69" s="4" t="s">
        <v>13</v>
      </c>
      <c r="H69" s="5" t="n">
        <v>34851</v>
      </c>
    </row>
    <row r="70" customFormat="false" ht="13.5" hidden="false" customHeight="true" outlineLevel="0" collapsed="false">
      <c r="A70" s="2" t="str">
        <f aca="false">HYPERLINK("https://www.fabsurplus.com/sdi_catalog/salesItemDetails.do?id=106551")</f>
        <v>https://www.fabsurplus.com/sdi_catalog/salesItemDetails.do?id=106551</v>
      </c>
      <c r="B70" s="2" t="s">
        <v>229</v>
      </c>
      <c r="C70" s="2" t="s">
        <v>230</v>
      </c>
      <c r="D70" s="2" t="s">
        <v>231</v>
      </c>
      <c r="E70" s="2" t="s">
        <v>232</v>
      </c>
      <c r="F70" s="2"/>
      <c r="G70" s="2"/>
      <c r="H70" s="2"/>
    </row>
    <row r="71" customFormat="false" ht="13.5" hidden="false" customHeight="true" outlineLevel="0" collapsed="false">
      <c r="A71" s="4" t="str">
        <f aca="false">HYPERLINK("https://www.fabsurplus.com/sdi_catalog/salesItemDetails.do?id=106552")</f>
        <v>https://www.fabsurplus.com/sdi_catalog/salesItemDetails.do?id=106552</v>
      </c>
      <c r="B71" s="4" t="s">
        <v>233</v>
      </c>
      <c r="C71" s="4" t="s">
        <v>234</v>
      </c>
      <c r="D71" s="4" t="s">
        <v>235</v>
      </c>
      <c r="E71" s="4" t="s">
        <v>236</v>
      </c>
      <c r="F71" s="4" t="s">
        <v>12</v>
      </c>
      <c r="G71" s="4"/>
      <c r="H71" s="4"/>
    </row>
    <row r="72" customFormat="false" ht="13.5" hidden="false" customHeight="true" outlineLevel="0" collapsed="false">
      <c r="A72" s="2" t="str">
        <f aca="false">HYPERLINK("https://www.fabsurplus.com/sdi_catalog/salesItemDetails.do?id=106553")</f>
        <v>https://www.fabsurplus.com/sdi_catalog/salesItemDetails.do?id=106553</v>
      </c>
      <c r="B72" s="2" t="s">
        <v>237</v>
      </c>
      <c r="C72" s="2" t="s">
        <v>238</v>
      </c>
      <c r="D72" s="2" t="s">
        <v>239</v>
      </c>
      <c r="E72" s="2" t="s">
        <v>240</v>
      </c>
      <c r="F72" s="2" t="s">
        <v>12</v>
      </c>
      <c r="G72" s="2" t="s">
        <v>13</v>
      </c>
      <c r="H72" s="3" t="n">
        <v>35217</v>
      </c>
    </row>
    <row r="73" customFormat="false" ht="13.5" hidden="false" customHeight="true" outlineLevel="0" collapsed="false">
      <c r="A73" s="4" t="str">
        <f aca="false">HYPERLINK("https://www.fabsurplus.com/sdi_catalog/salesItemDetails.do?id=106554")</f>
        <v>https://www.fabsurplus.com/sdi_catalog/salesItemDetails.do?id=106554</v>
      </c>
      <c r="B73" s="4" t="s">
        <v>241</v>
      </c>
      <c r="C73" s="4" t="s">
        <v>238</v>
      </c>
      <c r="D73" s="4" t="s">
        <v>242</v>
      </c>
      <c r="E73" s="4" t="s">
        <v>240</v>
      </c>
      <c r="F73" s="4" t="s">
        <v>12</v>
      </c>
      <c r="G73" s="4" t="s">
        <v>13</v>
      </c>
      <c r="H73" s="4"/>
    </row>
    <row r="74" customFormat="false" ht="13.5" hidden="false" customHeight="true" outlineLevel="0" collapsed="false">
      <c r="A74" s="2" t="str">
        <f aca="false">HYPERLINK("https://www.fabsurplus.com/sdi_catalog/salesItemDetails.do?id=106556")</f>
        <v>https://www.fabsurplus.com/sdi_catalog/salesItemDetails.do?id=106556</v>
      </c>
      <c r="B74" s="2" t="s">
        <v>243</v>
      </c>
      <c r="C74" s="2" t="s">
        <v>238</v>
      </c>
      <c r="D74" s="2" t="s">
        <v>244</v>
      </c>
      <c r="E74" s="2" t="s">
        <v>245</v>
      </c>
      <c r="F74" s="2" t="s">
        <v>12</v>
      </c>
      <c r="G74" s="2" t="s">
        <v>13</v>
      </c>
      <c r="H74" s="3" t="n">
        <v>37773</v>
      </c>
    </row>
    <row r="75" customFormat="false" ht="13.5" hidden="false" customHeight="true" outlineLevel="0" collapsed="false">
      <c r="A75" s="4" t="str">
        <f aca="false">HYPERLINK("https://www.fabsurplus.com/sdi_catalog/salesItemDetails.do?id=108640")</f>
        <v>https://www.fabsurplus.com/sdi_catalog/salesItemDetails.do?id=108640</v>
      </c>
      <c r="B75" s="4" t="s">
        <v>246</v>
      </c>
      <c r="C75" s="4" t="s">
        <v>238</v>
      </c>
      <c r="D75" s="4" t="s">
        <v>247</v>
      </c>
      <c r="E75" s="4" t="s">
        <v>245</v>
      </c>
      <c r="F75" s="4" t="s">
        <v>12</v>
      </c>
      <c r="G75" s="4" t="s">
        <v>13</v>
      </c>
      <c r="H75" s="4"/>
    </row>
    <row r="76" customFormat="false" ht="13.5" hidden="false" customHeight="true" outlineLevel="0" collapsed="false">
      <c r="A76" s="2" t="str">
        <f aca="false">HYPERLINK("https://www.fabsurplus.com/sdi_catalog/salesItemDetails.do?id=106557")</f>
        <v>https://www.fabsurplus.com/sdi_catalog/salesItemDetails.do?id=106557</v>
      </c>
      <c r="B76" s="2" t="s">
        <v>248</v>
      </c>
      <c r="C76" s="2" t="s">
        <v>249</v>
      </c>
      <c r="D76" s="2" t="s">
        <v>250</v>
      </c>
      <c r="E76" s="2" t="s">
        <v>251</v>
      </c>
      <c r="F76" s="2" t="s">
        <v>12</v>
      </c>
      <c r="G76" s="2" t="s">
        <v>13</v>
      </c>
      <c r="H76" s="3" t="n">
        <v>38504</v>
      </c>
    </row>
    <row r="77" customFormat="false" ht="13.5" hidden="false" customHeight="true" outlineLevel="0" collapsed="false">
      <c r="A77" s="4" t="str">
        <f aca="false">HYPERLINK("https://www.fabsurplus.com/sdi_catalog/salesItemDetails.do?id=106558")</f>
        <v>https://www.fabsurplus.com/sdi_catalog/salesItemDetails.do?id=106558</v>
      </c>
      <c r="B77" s="4" t="s">
        <v>252</v>
      </c>
      <c r="C77" s="4" t="s">
        <v>249</v>
      </c>
      <c r="D77" s="4" t="s">
        <v>250</v>
      </c>
      <c r="E77" s="4" t="s">
        <v>251</v>
      </c>
      <c r="F77" s="4" t="s">
        <v>107</v>
      </c>
      <c r="G77" s="4" t="s">
        <v>25</v>
      </c>
      <c r="H77" s="4"/>
    </row>
    <row r="78" customFormat="false" ht="13.5" hidden="false" customHeight="true" outlineLevel="0" collapsed="false">
      <c r="A78" s="2" t="str">
        <f aca="false">HYPERLINK("https://www.fabsurplus.com/sdi_catalog/salesItemDetails.do?id=106559")</f>
        <v>https://www.fabsurplus.com/sdi_catalog/salesItemDetails.do?id=106559</v>
      </c>
      <c r="B78" s="2" t="s">
        <v>253</v>
      </c>
      <c r="C78" s="2" t="s">
        <v>249</v>
      </c>
      <c r="D78" s="2" t="s">
        <v>254</v>
      </c>
      <c r="E78" s="2" t="s">
        <v>251</v>
      </c>
      <c r="F78" s="2" t="s">
        <v>255</v>
      </c>
      <c r="G78" s="2" t="s">
        <v>13</v>
      </c>
      <c r="H78" s="2"/>
    </row>
    <row r="79" customFormat="false" ht="13.5" hidden="false" customHeight="true" outlineLevel="0" collapsed="false">
      <c r="A79" s="4" t="str">
        <f aca="false">HYPERLINK("https://www.fabsurplus.com/sdi_catalog/salesItemDetails.do?id=106560")</f>
        <v>https://www.fabsurplus.com/sdi_catalog/salesItemDetails.do?id=106560</v>
      </c>
      <c r="B79" s="4" t="s">
        <v>256</v>
      </c>
      <c r="C79" s="4" t="s">
        <v>257</v>
      </c>
      <c r="D79" s="4" t="s">
        <v>258</v>
      </c>
      <c r="E79" s="4" t="s">
        <v>258</v>
      </c>
      <c r="F79" s="4" t="s">
        <v>12</v>
      </c>
      <c r="G79" s="4"/>
      <c r="H79" s="4"/>
    </row>
    <row r="80" customFormat="false" ht="13.5" hidden="false" customHeight="true" outlineLevel="0" collapsed="false">
      <c r="A80" s="2" t="str">
        <f aca="false">HYPERLINK("https://www.fabsurplus.com/sdi_catalog/salesItemDetails.do?id=106563")</f>
        <v>https://www.fabsurplus.com/sdi_catalog/salesItemDetails.do?id=106563</v>
      </c>
      <c r="B80" s="2" t="s">
        <v>259</v>
      </c>
      <c r="C80" s="2" t="s">
        <v>260</v>
      </c>
      <c r="D80" s="2" t="s">
        <v>261</v>
      </c>
      <c r="E80" s="2" t="s">
        <v>262</v>
      </c>
      <c r="F80" s="2" t="s">
        <v>12</v>
      </c>
      <c r="G80" s="2" t="s">
        <v>13</v>
      </c>
      <c r="H80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2023-03-07T18:19:42Z</dcterms:modified>
  <cp:revision>1</cp:revision>
  <dc:subject/>
  <dc:title/>
</cp:coreProperties>
</file>